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CAP II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II-5'!#REF!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[4]FONDO!$A$1:$N$841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[5]MAYO!$B$2</definedName>
    <definedName name="MES">#REF!</definedName>
    <definedName name="meses">[6]FONDO!$R$2:$S$34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F34" i="1" l="1"/>
  <c r="E34" i="1"/>
  <c r="D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34" i="1" s="1"/>
  <c r="G18" i="1"/>
  <c r="G17" i="1"/>
  <c r="G16" i="1"/>
  <c r="G14" i="1"/>
  <c r="G36" i="1" s="1"/>
  <c r="F14" i="1"/>
  <c r="F36" i="1" s="1"/>
  <c r="E14" i="1"/>
  <c r="E36" i="1" s="1"/>
  <c r="D14" i="1"/>
  <c r="D36" i="1" s="1"/>
  <c r="G13" i="1"/>
  <c r="G12" i="1"/>
  <c r="G11" i="1"/>
  <c r="H20" i="1" l="1"/>
  <c r="H28" i="1"/>
  <c r="H21" i="1"/>
  <c r="H29" i="1"/>
  <c r="H22" i="1"/>
  <c r="H30" i="1"/>
  <c r="H23" i="1"/>
  <c r="H16" i="1"/>
  <c r="H24" i="1"/>
  <c r="H25" i="1"/>
  <c r="H26" i="1"/>
  <c r="H11" i="1"/>
  <c r="H13" i="1"/>
  <c r="H31" i="1"/>
  <c r="H32" i="1"/>
  <c r="H17" i="1"/>
  <c r="H33" i="1"/>
  <c r="H12" i="1"/>
  <c r="H18" i="1"/>
  <c r="H27" i="1"/>
  <c r="H19" i="1"/>
  <c r="H14" i="1" l="1"/>
  <c r="H34" i="1"/>
  <c r="H36" i="1" l="1"/>
</calcChain>
</file>

<file path=xl/sharedStrings.xml><?xml version="1.0" encoding="utf-8"?>
<sst xmlns="http://schemas.openxmlformats.org/spreadsheetml/2006/main" count="75" uniqueCount="40">
  <si>
    <t>Cuadro II-5</t>
  </si>
  <si>
    <t>Sistema Interconectado Nacional</t>
  </si>
  <si>
    <t>NIVEL DE TENSIÓN</t>
  </si>
  <si>
    <t>TOTAL       (km.)</t>
  </si>
  <si>
    <t>Porcentaje      %</t>
  </si>
  <si>
    <t>Sistema</t>
  </si>
  <si>
    <t>Operador o Responsable</t>
  </si>
  <si>
    <t>230 kV</t>
  </si>
  <si>
    <t>115 kV</t>
  </si>
  <si>
    <t>69 kV</t>
  </si>
  <si>
    <t>LONGITUDES  EN km.</t>
  </si>
  <si>
    <t>S.T.I.</t>
  </si>
  <si>
    <t>TDE</t>
  </si>
  <si>
    <t>ISA</t>
  </si>
  <si>
    <t>-</t>
  </si>
  <si>
    <t>ENDE</t>
  </si>
  <si>
    <t xml:space="preserve">Total S.T.I. </t>
  </si>
  <si>
    <t>FUERA DEL S.T.I.</t>
  </si>
  <si>
    <t>Total Fuera del S.T.I.</t>
  </si>
  <si>
    <t>SAN CRISTOBAL TESA</t>
  </si>
  <si>
    <t>DELAPAZ</t>
  </si>
  <si>
    <t>CRE</t>
  </si>
  <si>
    <t>ELFEC</t>
  </si>
  <si>
    <t>ELFEO</t>
  </si>
  <si>
    <t>SEPSA</t>
  </si>
  <si>
    <t>EMIRSA</t>
  </si>
  <si>
    <t>COBOCE</t>
  </si>
  <si>
    <t>CMVINTO</t>
  </si>
  <si>
    <t>LINEAS ASOCIADAS     A LA GENERACIÓN</t>
  </si>
  <si>
    <t>COBEE</t>
  </si>
  <si>
    <t>HB</t>
  </si>
  <si>
    <t>ERESA</t>
  </si>
  <si>
    <t>EGSA</t>
  </si>
  <si>
    <t>CECBB</t>
  </si>
  <si>
    <t>GE</t>
  </si>
  <si>
    <t>ENDE ANDINA</t>
  </si>
  <si>
    <t>Total S.I.N</t>
  </si>
  <si>
    <t>Fuente: CNDC</t>
  </si>
  <si>
    <t>Longitud de Líneas de Transmisión-2014</t>
  </si>
  <si>
    <t>SETAR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</si>
</sst>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_-* #,##0.00\ _€_-;\-* #,##0.00\ _€_-;_-* &quot;-&quot;??\ _€_-;_-@_-"/>
    <numFmt numFmtId="165" formatCode="#.##000"/>
    <numFmt numFmtId="166" formatCode="_ * #,##0.00_ ;_ * \-#,##0.00_ ;_ * &quot;-&quot;??_ ;_ @_ "/>
    <numFmt numFmtId="167" formatCode="\$#,#00"/>
    <numFmt numFmtId="168" formatCode="#."/>
    <numFmt numFmtId="169" formatCode="_([$€]* #,##0.00_);_([$€]* \(#,##0.00\);_([$€]* &quot;-&quot;??_);_(@_)"/>
    <numFmt numFmtId="170" formatCode="_-[$€]* #,##0.00_-;\-[$€]* #,##0.00_-;_-[$€]* &quot;-&quot;??_-;_-@_-"/>
    <numFmt numFmtId="171" formatCode="#,#00"/>
    <numFmt numFmtId="172" formatCode="_ * #,##0_ ;_ * \-#,##0_ ;_ * &quot;-&quot;_ ;_ @_ "/>
    <numFmt numFmtId="173" formatCode="_-* #,##0\ _€_-;\-* #,##0\ _€_-;_-* &quot;-&quot;\ _€_-;_-@_-"/>
    <numFmt numFmtId="174" formatCode="_-* #,##0.00\ _p_t_a_-;\-* #,##0.00\ _p_t_a_-;_-* &quot;-&quot;??\ _p_t_a_-;_-@_-"/>
    <numFmt numFmtId="175" formatCode="_-* #,##0.00\ _P_t_s_-;\-* #,##0.00\ _P_t_s_-;_-* &quot;-&quot;??\ _P_t_s_-;_-@_-"/>
    <numFmt numFmtId="176" formatCode="mmm"/>
    <numFmt numFmtId="177" formatCode="#,##0.000\ "/>
    <numFmt numFmtId="179" formatCode="%#,#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4"/>
      <color theme="9" tint="-0.249977111117893"/>
      <name val="Agency FB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/>
    <xf numFmtId="0" fontId="2" fillId="0" borderId="0"/>
    <xf numFmtId="0" fontId="1" fillId="0" borderId="0"/>
    <xf numFmtId="0" fontId="2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0" borderId="11" applyNumberFormat="0" applyAlignment="0" applyProtection="0"/>
    <xf numFmtId="0" fontId="15" fillId="20" borderId="11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165" fontId="18" fillId="0" borderId="0">
      <protection locked="0"/>
    </xf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7" fontId="18" fillId="0" borderId="0">
      <protection locked="0"/>
    </xf>
    <xf numFmtId="0" fontId="2" fillId="0" borderId="0" applyFont="0" applyFill="0" applyBorder="0" applyAlignment="0" applyProtection="0"/>
    <xf numFmtId="168" fontId="20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3" fillId="11" borderId="11" applyNumberFormat="0" applyAlignment="0" applyProtection="0"/>
    <xf numFmtId="0" fontId="23" fillId="11" borderId="11" applyNumberFormat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171" fontId="18" fillId="0" borderId="0">
      <protection locked="0"/>
    </xf>
    <xf numFmtId="165" fontId="18" fillId="0" borderId="0">
      <protection locked="0"/>
    </xf>
    <xf numFmtId="168" fontId="20" fillId="0" borderId="0">
      <protection locked="0"/>
    </xf>
    <xf numFmtId="171" fontId="18" fillId="0" borderId="0">
      <protection locked="0"/>
    </xf>
    <xf numFmtId="168" fontId="25" fillId="0" borderId="0">
      <protection locked="0"/>
    </xf>
    <xf numFmtId="0" fontId="21" fillId="0" borderId="0">
      <protection locked="0"/>
    </xf>
    <xf numFmtId="168" fontId="25" fillId="0" borderId="0">
      <protection locked="0"/>
    </xf>
    <xf numFmtId="0" fontId="21" fillId="0" borderId="0">
      <protection locked="0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7" fontId="18" fillId="0" borderId="0">
      <protection locked="0"/>
    </xf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9" fillId="28" borderId="15">
      <alignment horizontal="center" vertical="center"/>
    </xf>
    <xf numFmtId="0" fontId="30" fillId="0" borderId="16">
      <alignment horizontal="center"/>
    </xf>
    <xf numFmtId="179" fontId="18" fillId="0" borderId="0">
      <protection locked="0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</cellStyleXfs>
  <cellXfs count="47">
    <xf numFmtId="0" fontId="0" fillId="0" borderId="0" xfId="0"/>
    <xf numFmtId="0" fontId="4" fillId="3" borderId="0" xfId="1" applyFont="1" applyFill="1" applyAlignment="1">
      <alignment vertical="center"/>
    </xf>
    <xf numFmtId="0" fontId="1" fillId="3" borderId="0" xfId="2" applyFill="1"/>
    <xf numFmtId="0" fontId="3" fillId="4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2" fillId="3" borderId="0" xfId="1" applyFill="1"/>
    <xf numFmtId="0" fontId="6" fillId="5" borderId="3" xfId="3" applyFont="1" applyFill="1" applyBorder="1" applyAlignment="1">
      <alignment horizontal="center" vertical="center"/>
    </xf>
    <xf numFmtId="0" fontId="6" fillId="5" borderId="5" xfId="3" applyFont="1" applyFill="1" applyBorder="1" applyAlignment="1">
      <alignment horizontal="center" vertical="center"/>
    </xf>
    <xf numFmtId="0" fontId="2" fillId="5" borderId="5" xfId="3" applyFill="1" applyBorder="1"/>
    <xf numFmtId="0" fontId="2" fillId="5" borderId="0" xfId="1" applyFill="1" applyBorder="1"/>
    <xf numFmtId="0" fontId="2" fillId="5" borderId="6" xfId="1" applyFill="1" applyBorder="1"/>
    <xf numFmtId="0" fontId="8" fillId="3" borderId="7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vertical="center" wrapText="1"/>
    </xf>
    <xf numFmtId="10" fontId="8" fillId="3" borderId="0" xfId="1" applyNumberFormat="1" applyFont="1" applyFill="1" applyBorder="1" applyAlignment="1">
      <alignment vertical="center" wrapText="1"/>
    </xf>
    <xf numFmtId="10" fontId="1" fillId="3" borderId="0" xfId="2" applyNumberFormat="1" applyFill="1"/>
    <xf numFmtId="164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right" vertical="center" wrapText="1"/>
    </xf>
    <xf numFmtId="10" fontId="9" fillId="3" borderId="1" xfId="1" applyNumberFormat="1" applyFont="1" applyFill="1" applyBorder="1" applyAlignment="1">
      <alignment vertical="center" wrapText="1"/>
    </xf>
    <xf numFmtId="0" fontId="8" fillId="3" borderId="6" xfId="1" applyFont="1" applyFill="1" applyBorder="1" applyAlignment="1">
      <alignment horizontal="left" vertical="center" wrapText="1"/>
    </xf>
    <xf numFmtId="164" fontId="9" fillId="3" borderId="0" xfId="1" applyNumberFormat="1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lef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164" fontId="8" fillId="3" borderId="5" xfId="1" applyNumberFormat="1" applyFont="1" applyFill="1" applyBorder="1" applyAlignment="1">
      <alignment horizontal="right" vertical="center" wrapText="1"/>
    </xf>
    <xf numFmtId="164" fontId="8" fillId="3" borderId="5" xfId="1" applyNumberFormat="1" applyFont="1" applyFill="1" applyBorder="1" applyAlignment="1">
      <alignment vertical="center" wrapText="1"/>
    </xf>
    <xf numFmtId="10" fontId="8" fillId="3" borderId="4" xfId="1" applyNumberFormat="1" applyFont="1" applyFill="1" applyBorder="1" applyAlignment="1">
      <alignment vertical="center" wrapText="1"/>
    </xf>
    <xf numFmtId="10" fontId="9" fillId="3" borderId="9" xfId="1" applyNumberFormat="1" applyFont="1" applyFill="1" applyBorder="1" applyAlignment="1">
      <alignment vertical="center" wrapText="1"/>
    </xf>
    <xf numFmtId="0" fontId="8" fillId="5" borderId="0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left" vertical="center" wrapText="1"/>
    </xf>
    <xf numFmtId="164" fontId="10" fillId="3" borderId="1" xfId="1" applyNumberFormat="1" applyFont="1" applyFill="1" applyBorder="1" applyAlignment="1">
      <alignment horizontal="right" vertical="center" wrapText="1"/>
    </xf>
    <xf numFmtId="10" fontId="10" fillId="3" borderId="1" xfId="1" applyNumberFormat="1" applyFont="1" applyFill="1" applyBorder="1" applyAlignment="1">
      <alignment vertical="center" wrapText="1"/>
    </xf>
    <xf numFmtId="0" fontId="11" fillId="5" borderId="10" xfId="3" applyFont="1" applyFill="1" applyBorder="1" applyAlignment="1">
      <alignment horizontal="left" wrapText="1"/>
    </xf>
    <xf numFmtId="0" fontId="11" fillId="5" borderId="0" xfId="3" applyFont="1" applyFill="1" applyBorder="1" applyAlignment="1">
      <alignment horizontal="left" wrapText="1"/>
    </xf>
    <xf numFmtId="0" fontId="8" fillId="3" borderId="0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5" fillId="5" borderId="1" xfId="3" applyFont="1" applyFill="1" applyBorder="1" applyAlignment="1">
      <alignment horizontal="center" wrapText="1"/>
    </xf>
    <xf numFmtId="0" fontId="6" fillId="5" borderId="2" xfId="3" applyFont="1" applyFill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 wrapText="1"/>
    </xf>
    <xf numFmtId="0" fontId="6" fillId="5" borderId="0" xfId="3" applyFont="1" applyFill="1" applyBorder="1" applyAlignment="1">
      <alignment horizontal="center" vertical="center"/>
    </xf>
    <xf numFmtId="0" fontId="6" fillId="5" borderId="4" xfId="3" applyFont="1" applyFill="1" applyBorder="1" applyAlignment="1">
      <alignment horizontal="center" vertical="center"/>
    </xf>
    <xf numFmtId="0" fontId="6" fillId="5" borderId="5" xfId="3" applyFont="1" applyFill="1" applyBorder="1" applyAlignment="1">
      <alignment horizontal="center" vertical="center"/>
    </xf>
  </cellXfs>
  <cellStyles count="185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2" xfId="49"/>
    <cellStyle name="Comma 3" xfId="50"/>
    <cellStyle name="Comma 4" xfId="51"/>
    <cellStyle name="Comma 5" xfId="52"/>
    <cellStyle name="Comma 6" xfId="53"/>
    <cellStyle name="Comma_Nov09" xfId="54"/>
    <cellStyle name="Comma0" xfId="55"/>
    <cellStyle name="Currency" xfId="56"/>
    <cellStyle name="Currency0" xfId="57"/>
    <cellStyle name="Date" xfId="58"/>
    <cellStyle name="Date 2" xfId="59"/>
    <cellStyle name="Dia" xfId="60"/>
    <cellStyle name="Encabez1" xfId="61"/>
    <cellStyle name="Encabez2" xfId="62"/>
    <cellStyle name="Encabezado 4 2" xfId="63"/>
    <cellStyle name="Encabezado 4 3" xfId="64"/>
    <cellStyle name="Énfasis1 2" xfId="65"/>
    <cellStyle name="Énfasis1 3" xfId="66"/>
    <cellStyle name="Énfasis2 2" xfId="67"/>
    <cellStyle name="Énfasis2 3" xfId="68"/>
    <cellStyle name="Énfasis3 2" xfId="69"/>
    <cellStyle name="Énfasis3 3" xfId="70"/>
    <cellStyle name="Énfasis4 2" xfId="71"/>
    <cellStyle name="Énfasis4 3" xfId="72"/>
    <cellStyle name="Énfasis5 2" xfId="73"/>
    <cellStyle name="Énfasis5 3" xfId="74"/>
    <cellStyle name="Énfasis6 2" xfId="75"/>
    <cellStyle name="Énfasis6 3" xfId="76"/>
    <cellStyle name="Entrada 2" xfId="77"/>
    <cellStyle name="Entrada 3" xfId="78"/>
    <cellStyle name="Euro" xfId="79"/>
    <cellStyle name="Euro 2" xfId="80"/>
    <cellStyle name="F2" xfId="81"/>
    <cellStyle name="F2 2" xfId="82"/>
    <cellStyle name="F3" xfId="83"/>
    <cellStyle name="F3 2" xfId="84"/>
    <cellStyle name="F4" xfId="85"/>
    <cellStyle name="F4 2" xfId="86"/>
    <cellStyle name="F5" xfId="87"/>
    <cellStyle name="F5 2" xfId="88"/>
    <cellStyle name="F6" xfId="89"/>
    <cellStyle name="F6 2" xfId="90"/>
    <cellStyle name="F7" xfId="91"/>
    <cellStyle name="F7 2" xfId="92"/>
    <cellStyle name="F8" xfId="93"/>
    <cellStyle name="F8 2" xfId="94"/>
    <cellStyle name="Fijo" xfId="95"/>
    <cellStyle name="Financiero" xfId="96"/>
    <cellStyle name="Fixed" xfId="97"/>
    <cellStyle name="Fixed 2" xfId="98"/>
    <cellStyle name="Heading1" xfId="99"/>
    <cellStyle name="Heading1 2" xfId="100"/>
    <cellStyle name="Heading2" xfId="101"/>
    <cellStyle name="Heading2 2" xfId="102"/>
    <cellStyle name="Incorrecto 2" xfId="103"/>
    <cellStyle name="Incorrecto 3" xfId="104"/>
    <cellStyle name="Millares [0] 2" xfId="105"/>
    <cellStyle name="Millares [0] 2 2" xfId="106"/>
    <cellStyle name="Millares [0] 2 3" xfId="107"/>
    <cellStyle name="Millares [0] 3" xfId="108"/>
    <cellStyle name="Millares [0] 4" xfId="109"/>
    <cellStyle name="Millares 10" xfId="110"/>
    <cellStyle name="Millares 2" xfId="111"/>
    <cellStyle name="Millares 2 2" xfId="112"/>
    <cellStyle name="Millares 2 3" xfId="113"/>
    <cellStyle name="Millares 2 4" xfId="114"/>
    <cellStyle name="Millares 2_Cap 3 Transacciones v27042009" xfId="115"/>
    <cellStyle name="Millares 3" xfId="116"/>
    <cellStyle name="Millares 3 2" xfId="117"/>
    <cellStyle name="Millares 4" xfId="118"/>
    <cellStyle name="Millares 5" xfId="119"/>
    <cellStyle name="Millares 5 2" xfId="120"/>
    <cellStyle name="Millares 6" xfId="121"/>
    <cellStyle name="Millares 7" xfId="122"/>
    <cellStyle name="Millares 7 2" xfId="123"/>
    <cellStyle name="Millares 8" xfId="124"/>
    <cellStyle name="Millares 9" xfId="125"/>
    <cellStyle name="Monetario" xfId="126"/>
    <cellStyle name="Neutral 2" xfId="127"/>
    <cellStyle name="Neutral 3" xfId="128"/>
    <cellStyle name="Normal" xfId="0" builtinId="0"/>
    <cellStyle name="Normal 10" xfId="129"/>
    <cellStyle name="Normal 11" xfId="130"/>
    <cellStyle name="Normal 2" xfId="131"/>
    <cellStyle name="Normal 2 2" xfId="1"/>
    <cellStyle name="Normal 2 3" xfId="132"/>
    <cellStyle name="Normal 2_ISE 210 TOTAL EMPRESA DICIEMBRE 2009" xfId="133"/>
    <cellStyle name="Normal 3" xfId="134"/>
    <cellStyle name="Normal 3 2" xfId="135"/>
    <cellStyle name="Normal 3 3" xfId="136"/>
    <cellStyle name="Normal 3 4" xfId="2"/>
    <cellStyle name="Normal 4" xfId="137"/>
    <cellStyle name="Normal 4 2" xfId="138"/>
    <cellStyle name="Normal 5" xfId="139"/>
    <cellStyle name="Normal 5 2" xfId="140"/>
    <cellStyle name="Normal 5 3" xfId="141"/>
    <cellStyle name="Normal 6" xfId="142"/>
    <cellStyle name="Normal 7" xfId="143"/>
    <cellStyle name="Normal 8" xfId="144"/>
    <cellStyle name="Normal 8 2" xfId="145"/>
    <cellStyle name="Normal 8 3" xfId="146"/>
    <cellStyle name="Normal 8 4" xfId="147"/>
    <cellStyle name="Normal 9" xfId="3"/>
    <cellStyle name="Notas 2" xfId="148"/>
    <cellStyle name="Notas 3" xfId="149"/>
    <cellStyle name="p" xfId="150"/>
    <cellStyle name="Pame" xfId="151"/>
    <cellStyle name="Percent" xfId="152"/>
    <cellStyle name="Percent 2" xfId="153"/>
    <cellStyle name="Percent 3" xfId="154"/>
    <cellStyle name="Percent 4" xfId="155"/>
    <cellStyle name="Percent 5" xfId="156"/>
    <cellStyle name="Percent 6" xfId="157"/>
    <cellStyle name="Porcentaje 2" xfId="158"/>
    <cellStyle name="Porcentaje 3" xfId="159"/>
    <cellStyle name="Porcentaje 4" xfId="160"/>
    <cellStyle name="Porcentual 2" xfId="161"/>
    <cellStyle name="Porcentual 2 2" xfId="162"/>
    <cellStyle name="Porcentual 2 3" xfId="163"/>
    <cellStyle name="Porcentual 3" xfId="164"/>
    <cellStyle name="Porcentual 3 2" xfId="165"/>
    <cellStyle name="Porcentual 4" xfId="166"/>
    <cellStyle name="Porcentual 5" xfId="167"/>
    <cellStyle name="Salida 2" xfId="168"/>
    <cellStyle name="Salida 3" xfId="169"/>
    <cellStyle name="Standard_EVAL-np" xfId="170"/>
    <cellStyle name="Texto de advertencia 2" xfId="171"/>
    <cellStyle name="Texto de advertencia 3" xfId="172"/>
    <cellStyle name="Texto explicativo 2" xfId="173"/>
    <cellStyle name="Texto explicativo 3" xfId="174"/>
    <cellStyle name="Título 1 2" xfId="175"/>
    <cellStyle name="Título 1 3" xfId="176"/>
    <cellStyle name="Título 2 2" xfId="177"/>
    <cellStyle name="Título 2 3" xfId="178"/>
    <cellStyle name="Título 3 2" xfId="179"/>
    <cellStyle name="Título 3 3" xfId="180"/>
    <cellStyle name="Título 4" xfId="181"/>
    <cellStyle name="Título 5" xfId="182"/>
    <cellStyle name="Total 2" xfId="183"/>
    <cellStyle name="Total 3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Período</a:t>
            </a: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2014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9619585595279314E-2"/>
                  <c:y val="-0.27593819599497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'[7]CAP II-5'!$K$15:$K$16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'[7]CAP II-5'!$L$15:$L$16</c:f>
              <c:numCache>
                <c:formatCode>_-* #,##0.00\ _€_-;\-* #,##0.00\ _€_-;_-* "-"??\ _€_-;_-@_-</c:formatCode>
                <c:ptCount val="2"/>
                <c:pt idx="0">
                  <c:v>3451.6600000000003</c:v>
                </c:pt>
                <c:pt idx="1">
                  <c:v>2196.2479999999996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Linea de Transmisión (Km)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Período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</c:dPt>
          <c:cat>
            <c:multiLvlStrRef>
              <c:f>('[7]CAP II-5'!$B$11:$C$13,'[7]CAP II-5'!$B$16:$C$26,'[7]CAP II-5'!$B$27:$C$33)</c:f>
              <c:multiLvlStrCache>
                <c:ptCount val="21"/>
                <c:lvl>
                  <c:pt idx="0">
                    <c:v>TDE</c:v>
                  </c:pt>
                  <c:pt idx="1">
                    <c:v>ISA</c:v>
                  </c:pt>
                  <c:pt idx="2">
                    <c:v>ENDE</c:v>
                  </c:pt>
                  <c:pt idx="3">
                    <c:v>TDE</c:v>
                  </c:pt>
                  <c:pt idx="4">
                    <c:v>SAN CRISTOBAL TESA</c:v>
                  </c:pt>
                  <c:pt idx="5">
                    <c:v>DELAPAZ</c:v>
                  </c:pt>
                  <c:pt idx="6">
                    <c:v>CRE</c:v>
                  </c:pt>
                  <c:pt idx="7">
                    <c:v>ELFEC</c:v>
                  </c:pt>
                  <c:pt idx="8">
                    <c:v>ELFEO</c:v>
                  </c:pt>
                  <c:pt idx="9">
                    <c:v>SEPSA</c:v>
                  </c:pt>
                  <c:pt idx="10">
                    <c:v>EMIRSA</c:v>
                  </c:pt>
                  <c:pt idx="11">
                    <c:v>COBOCE</c:v>
                  </c:pt>
                  <c:pt idx="12">
                    <c:v>CMVINTO</c:v>
                  </c:pt>
                  <c:pt idx="13">
                    <c:v>SETAR</c:v>
                  </c:pt>
                  <c:pt idx="14">
                    <c:v>COBEE</c:v>
                  </c:pt>
                  <c:pt idx="15">
                    <c:v>HB</c:v>
                  </c:pt>
                  <c:pt idx="16">
                    <c:v>ERESA</c:v>
                  </c:pt>
                  <c:pt idx="17">
                    <c:v>EGSA</c:v>
                  </c:pt>
                  <c:pt idx="18">
                    <c:v>CECBB</c:v>
                  </c:pt>
                  <c:pt idx="19">
                    <c:v>GE</c:v>
                  </c:pt>
                  <c:pt idx="20">
                    <c:v>ENDE ANDINA</c:v>
                  </c:pt>
                </c:lvl>
                <c:lvl>
                  <c:pt idx="0">
                    <c:v>S.T.I.</c:v>
                  </c:pt>
                  <c:pt idx="3">
                    <c:v>FUERA DEL S.T.I.</c:v>
                  </c:pt>
                  <c:pt idx="14">
                    <c:v>LINEAS ASOCIADAS     A LA GENERACIÓN</c:v>
                  </c:pt>
                </c:lvl>
              </c:multiLvlStrCache>
            </c:multiLvlStrRef>
          </c:cat>
          <c:val>
            <c:numRef>
              <c:f>('[7]CAP II-5'!$G$11:$G$13,'[7]CAP II-5'!$G$16:$G$26,'[7]CAP II-5'!$G$27:$G$33)</c:f>
              <c:numCache>
                <c:formatCode>_-* #,##0.00\ _€_-;\-* #,##0.00\ _€_-;_-* "-"??\ _€_-;_-@_-</c:formatCode>
                <c:ptCount val="21"/>
                <c:pt idx="0">
                  <c:v>2098.2400000000002</c:v>
                </c:pt>
                <c:pt idx="1">
                  <c:v>587</c:v>
                </c:pt>
                <c:pt idx="2">
                  <c:v>766.42</c:v>
                </c:pt>
                <c:pt idx="3">
                  <c:v>241.6</c:v>
                </c:pt>
                <c:pt idx="4">
                  <c:v>344</c:v>
                </c:pt>
                <c:pt idx="5">
                  <c:v>208.41999999999996</c:v>
                </c:pt>
                <c:pt idx="6">
                  <c:v>241.74799999999999</c:v>
                </c:pt>
                <c:pt idx="7">
                  <c:v>40.700000000000003</c:v>
                </c:pt>
                <c:pt idx="8">
                  <c:v>456.09999999999991</c:v>
                </c:pt>
                <c:pt idx="9">
                  <c:v>78.23</c:v>
                </c:pt>
                <c:pt idx="10">
                  <c:v>61.3</c:v>
                </c:pt>
                <c:pt idx="11">
                  <c:v>2.11</c:v>
                </c:pt>
                <c:pt idx="12">
                  <c:v>1.9</c:v>
                </c:pt>
                <c:pt idx="13">
                  <c:v>84.3</c:v>
                </c:pt>
                <c:pt idx="14">
                  <c:v>338.53999999999996</c:v>
                </c:pt>
                <c:pt idx="15">
                  <c:v>17.7</c:v>
                </c:pt>
                <c:pt idx="16">
                  <c:v>65.7</c:v>
                </c:pt>
                <c:pt idx="17">
                  <c:v>0.3</c:v>
                </c:pt>
                <c:pt idx="18">
                  <c:v>5.5</c:v>
                </c:pt>
                <c:pt idx="19">
                  <c:v>6.6</c:v>
                </c:pt>
                <c:pt idx="20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397888"/>
        <c:axId val="247125632"/>
      </c:barChart>
      <c:catAx>
        <c:axId val="279397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47125632"/>
        <c:crosses val="autoZero"/>
        <c:auto val="1"/>
        <c:lblAlgn val="ctr"/>
        <c:lblOffset val="100"/>
        <c:noMultiLvlLbl val="0"/>
      </c:catAx>
      <c:valAx>
        <c:axId val="24712563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79397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39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70008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66675</xdr:colOff>
      <xdr:row>41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57550" y="73628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38100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581275" y="71913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41</xdr:row>
      <xdr:rowOff>0</xdr:rowOff>
    </xdr:from>
    <xdr:to>
      <xdr:col>4</xdr:col>
      <xdr:colOff>114300</xdr:colOff>
      <xdr:row>42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257550" y="75533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37</xdr:row>
      <xdr:rowOff>100012</xdr:rowOff>
    </xdr:from>
    <xdr:to>
      <xdr:col>7</xdr:col>
      <xdr:colOff>361950</xdr:colOff>
      <xdr:row>52</xdr:row>
      <xdr:rowOff>123825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55</xdr:row>
      <xdr:rowOff>66675</xdr:rowOff>
    </xdr:from>
    <xdr:to>
      <xdr:col>7</xdr:col>
      <xdr:colOff>447675</xdr:colOff>
      <xdr:row>74</xdr:row>
      <xdr:rowOff>76200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4\Preliminar%20CAPITULO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>
        <row r="11">
          <cell r="B11" t="str">
            <v>S.T.I.</v>
          </cell>
          <cell r="C11" t="str">
            <v>TDE</v>
          </cell>
          <cell r="G11">
            <v>2098.2400000000002</v>
          </cell>
        </row>
        <row r="12">
          <cell r="C12" t="str">
            <v>ISA</v>
          </cell>
          <cell r="G12">
            <v>587</v>
          </cell>
        </row>
        <row r="13">
          <cell r="C13" t="str">
            <v>ENDE</v>
          </cell>
          <cell r="G13">
            <v>766.42</v>
          </cell>
        </row>
        <row r="15">
          <cell r="K15" t="str">
            <v xml:space="preserve">Total S.T.I. </v>
          </cell>
          <cell r="L15">
            <v>3451.6600000000003</v>
          </cell>
        </row>
        <row r="16">
          <cell r="B16" t="str">
            <v>FUERA DEL S.T.I.</v>
          </cell>
          <cell r="C16" t="str">
            <v>TDE</v>
          </cell>
          <cell r="G16">
            <v>241.6</v>
          </cell>
          <cell r="K16" t="str">
            <v>Total Fuera del S.T.I.</v>
          </cell>
          <cell r="L16">
            <v>2196.2479999999996</v>
          </cell>
        </row>
        <row r="17">
          <cell r="C17" t="str">
            <v>SAN CRISTOBAL TESA</v>
          </cell>
          <cell r="G17">
            <v>344</v>
          </cell>
        </row>
        <row r="18">
          <cell r="C18" t="str">
            <v>DELAPAZ</v>
          </cell>
          <cell r="G18">
            <v>208.41999999999996</v>
          </cell>
        </row>
        <row r="19">
          <cell r="C19" t="str">
            <v>CRE</v>
          </cell>
          <cell r="G19">
            <v>241.74799999999999</v>
          </cell>
        </row>
        <row r="20">
          <cell r="C20" t="str">
            <v>ELFEC</v>
          </cell>
          <cell r="G20">
            <v>40.700000000000003</v>
          </cell>
        </row>
        <row r="21">
          <cell r="C21" t="str">
            <v>ELFEO</v>
          </cell>
          <cell r="G21">
            <v>456.09999999999991</v>
          </cell>
        </row>
        <row r="22">
          <cell r="C22" t="str">
            <v>SEPSA</v>
          </cell>
          <cell r="G22">
            <v>78.23</v>
          </cell>
        </row>
        <row r="23">
          <cell r="C23" t="str">
            <v>EMIRSA</v>
          </cell>
          <cell r="G23">
            <v>61.3</v>
          </cell>
        </row>
        <row r="24">
          <cell r="C24" t="str">
            <v>COBOCE</v>
          </cell>
          <cell r="G24">
            <v>2.11</v>
          </cell>
        </row>
        <row r="25">
          <cell r="C25" t="str">
            <v>CMVINTO</v>
          </cell>
          <cell r="G25">
            <v>1.9</v>
          </cell>
        </row>
        <row r="26">
          <cell r="C26" t="str">
            <v>SETAR</v>
          </cell>
          <cell r="G26">
            <v>84.3</v>
          </cell>
        </row>
        <row r="27">
          <cell r="B27" t="str">
            <v>LINEAS ASOCIADAS     A LA GENERACIÓN</v>
          </cell>
          <cell r="C27" t="str">
            <v>COBEE</v>
          </cell>
          <cell r="G27">
            <v>338.53999999999996</v>
          </cell>
        </row>
        <row r="28">
          <cell r="C28" t="str">
            <v>HB</v>
          </cell>
          <cell r="G28">
            <v>17.7</v>
          </cell>
        </row>
        <row r="29">
          <cell r="C29" t="str">
            <v>ERESA</v>
          </cell>
          <cell r="G29">
            <v>65.7</v>
          </cell>
        </row>
        <row r="30">
          <cell r="C30" t="str">
            <v>EGSA</v>
          </cell>
          <cell r="G30">
            <v>0.3</v>
          </cell>
        </row>
        <row r="31">
          <cell r="C31" t="str">
            <v>CECBB</v>
          </cell>
          <cell r="G31">
            <v>5.5</v>
          </cell>
        </row>
        <row r="32">
          <cell r="C32" t="str">
            <v>GE</v>
          </cell>
          <cell r="G32">
            <v>6.6</v>
          </cell>
        </row>
        <row r="33">
          <cell r="C33" t="str">
            <v>ENDE ANDINA</v>
          </cell>
          <cell r="G33">
            <v>1.5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77"/>
  <sheetViews>
    <sheetView tabSelected="1" workbookViewId="0">
      <selection activeCell="D15" sqref="D15"/>
    </sheetView>
  </sheetViews>
  <sheetFormatPr baseColWidth="10" defaultRowHeight="15"/>
  <cols>
    <col min="1" max="1" width="3.85546875" style="2" customWidth="1"/>
    <col min="2" max="16384" width="11.42578125" style="2"/>
  </cols>
  <sheetData>
    <row r="1" spans="2:9" ht="15.75" customHeight="1">
      <c r="B1" s="38" t="s">
        <v>0</v>
      </c>
      <c r="C1" s="38"/>
      <c r="D1" s="38"/>
      <c r="E1" s="38"/>
      <c r="F1" s="38"/>
      <c r="G1" s="38"/>
      <c r="H1" s="38"/>
      <c r="I1" s="1"/>
    </row>
    <row r="2" spans="2:9" ht="15.75" customHeight="1">
      <c r="B2" s="38" t="s">
        <v>1</v>
      </c>
      <c r="C2" s="38"/>
      <c r="D2" s="38"/>
      <c r="E2" s="38"/>
      <c r="F2" s="38"/>
      <c r="G2" s="38"/>
      <c r="H2" s="38"/>
      <c r="I2" s="1"/>
    </row>
    <row r="3" spans="2:9" ht="15" customHeight="1">
      <c r="B3" s="39" t="s">
        <v>38</v>
      </c>
      <c r="C3" s="39"/>
      <c r="D3" s="39"/>
      <c r="E3" s="39"/>
      <c r="F3" s="39"/>
      <c r="G3" s="39"/>
      <c r="H3" s="39"/>
    </row>
    <row r="4" spans="2:9" ht="9" customHeight="1">
      <c r="B4" s="3"/>
      <c r="C4" s="3"/>
      <c r="D4" s="3"/>
      <c r="E4" s="3"/>
      <c r="F4" s="3"/>
      <c r="G4" s="3"/>
      <c r="H4" s="3"/>
    </row>
    <row r="5" spans="2:9" ht="15" customHeight="1">
      <c r="B5" s="4"/>
      <c r="C5" s="4"/>
      <c r="D5" s="4"/>
      <c r="E5" s="4"/>
      <c r="F5" s="4"/>
      <c r="G5" s="4"/>
      <c r="H5" s="4"/>
    </row>
    <row r="6" spans="2:9" ht="8.25" customHeight="1">
      <c r="B6" s="40"/>
      <c r="C6" s="40"/>
      <c r="D6" s="40"/>
      <c r="E6" s="40"/>
      <c r="F6" s="40"/>
      <c r="G6" s="40"/>
      <c r="H6" s="40"/>
    </row>
    <row r="7" spans="2:9" ht="15.75" customHeight="1">
      <c r="B7" s="5"/>
      <c r="C7" s="5"/>
      <c r="D7" s="41" t="s">
        <v>2</v>
      </c>
      <c r="E7" s="41"/>
      <c r="F7" s="41"/>
      <c r="G7" s="42" t="s">
        <v>3</v>
      </c>
      <c r="H7" s="43" t="s">
        <v>4</v>
      </c>
    </row>
    <row r="8" spans="2:9" ht="15" customHeight="1">
      <c r="B8" s="44" t="s">
        <v>5</v>
      </c>
      <c r="C8" s="42" t="s">
        <v>6</v>
      </c>
      <c r="D8" s="6" t="s">
        <v>7</v>
      </c>
      <c r="E8" s="6" t="s">
        <v>8</v>
      </c>
      <c r="F8" s="6" t="s">
        <v>9</v>
      </c>
      <c r="G8" s="42"/>
      <c r="H8" s="43"/>
    </row>
    <row r="9" spans="2:9" ht="12" customHeight="1">
      <c r="B9" s="45"/>
      <c r="C9" s="42"/>
      <c r="D9" s="46" t="s">
        <v>10</v>
      </c>
      <c r="E9" s="46"/>
      <c r="F9" s="46"/>
      <c r="G9" s="7"/>
      <c r="H9" s="8"/>
    </row>
    <row r="10" spans="2:9" ht="4.5" customHeight="1">
      <c r="B10" s="9"/>
      <c r="C10" s="10"/>
      <c r="D10" s="9"/>
      <c r="E10" s="9"/>
      <c r="F10" s="9"/>
      <c r="G10" s="9"/>
      <c r="H10" s="9"/>
    </row>
    <row r="11" spans="2:9">
      <c r="B11" s="33" t="s">
        <v>11</v>
      </c>
      <c r="C11" s="11" t="s">
        <v>12</v>
      </c>
      <c r="D11" s="12">
        <v>991.58</v>
      </c>
      <c r="E11" s="12">
        <v>994.55</v>
      </c>
      <c r="F11" s="12">
        <v>112.10999999999999</v>
      </c>
      <c r="G11" s="12">
        <f>+SUM(D11:F11)</f>
        <v>2098.2400000000002</v>
      </c>
      <c r="H11" s="13">
        <f>G11/G36</f>
        <v>0.37150746789784828</v>
      </c>
      <c r="I11" s="14"/>
    </row>
    <row r="12" spans="2:9">
      <c r="B12" s="33"/>
      <c r="C12" s="11" t="s">
        <v>13</v>
      </c>
      <c r="D12" s="12">
        <v>587</v>
      </c>
      <c r="E12" s="15" t="s">
        <v>14</v>
      </c>
      <c r="F12" s="15" t="s">
        <v>14</v>
      </c>
      <c r="G12" s="12">
        <f t="shared" ref="G12:G13" si="0">+SUM(D12:F12)</f>
        <v>587</v>
      </c>
      <c r="H12" s="13">
        <f>G12/G36</f>
        <v>0.10393228784888141</v>
      </c>
      <c r="I12" s="14"/>
    </row>
    <row r="13" spans="2:9">
      <c r="B13" s="16"/>
      <c r="C13" s="11" t="s">
        <v>15</v>
      </c>
      <c r="D13" s="12">
        <v>393.37</v>
      </c>
      <c r="E13" s="12">
        <v>373.04999999999995</v>
      </c>
      <c r="F13" s="15" t="s">
        <v>14</v>
      </c>
      <c r="G13" s="12">
        <f t="shared" si="0"/>
        <v>766.42</v>
      </c>
      <c r="H13" s="13">
        <f>G13/G36</f>
        <v>0.13569980247553609</v>
      </c>
      <c r="I13" s="14"/>
    </row>
    <row r="14" spans="2:9" ht="15" customHeight="1">
      <c r="B14" s="34" t="s">
        <v>16</v>
      </c>
      <c r="C14" s="34"/>
      <c r="D14" s="17">
        <f>+SUM(D11:D13)</f>
        <v>1971.9499999999998</v>
      </c>
      <c r="E14" s="17">
        <f>+SUM(E11:E13)</f>
        <v>1367.6</v>
      </c>
      <c r="F14" s="17">
        <f>+SUM(F11:F13)</f>
        <v>112.10999999999999</v>
      </c>
      <c r="G14" s="17">
        <f>+SUM(G11:G13)</f>
        <v>3451.6600000000003</v>
      </c>
      <c r="H14" s="18">
        <f>+SUM(H11:H13)</f>
        <v>0.61113955822226584</v>
      </c>
      <c r="I14" s="14"/>
    </row>
    <row r="15" spans="2:9" ht="15.75" customHeight="1">
      <c r="B15" s="16"/>
      <c r="C15" s="19"/>
      <c r="D15" s="12"/>
      <c r="E15" s="12"/>
      <c r="F15" s="12"/>
      <c r="G15" s="12"/>
      <c r="H15" s="20"/>
      <c r="I15" s="14"/>
    </row>
    <row r="16" spans="2:9" ht="12.75" customHeight="1">
      <c r="B16" s="33" t="s">
        <v>17</v>
      </c>
      <c r="C16" s="11" t="s">
        <v>12</v>
      </c>
      <c r="D16" s="15" t="s">
        <v>14</v>
      </c>
      <c r="E16" s="12">
        <v>63.9</v>
      </c>
      <c r="F16" s="12">
        <v>177.7</v>
      </c>
      <c r="G16" s="12">
        <f t="shared" ref="G16:G33" si="1">+SUM(D16:F16)</f>
        <v>241.6</v>
      </c>
      <c r="H16" s="13">
        <f>+G16/G36</f>
        <v>4.2776900756882022E-2</v>
      </c>
      <c r="I16" s="14"/>
    </row>
    <row r="17" spans="2:9" ht="15" customHeight="1">
      <c r="B17" s="33"/>
      <c r="C17" s="11" t="s">
        <v>19</v>
      </c>
      <c r="D17" s="12">
        <v>344</v>
      </c>
      <c r="E17" s="15" t="s">
        <v>14</v>
      </c>
      <c r="F17" s="15" t="s">
        <v>14</v>
      </c>
      <c r="G17" s="12">
        <f t="shared" si="1"/>
        <v>344</v>
      </c>
      <c r="H17" s="13">
        <f>+G17/G36</f>
        <v>6.0907507700196255E-2</v>
      </c>
      <c r="I17" s="14"/>
    </row>
    <row r="18" spans="2:9" ht="15" customHeight="1">
      <c r="B18" s="33"/>
      <c r="C18" s="11" t="s">
        <v>20</v>
      </c>
      <c r="D18" s="15" t="s">
        <v>14</v>
      </c>
      <c r="E18" s="12">
        <v>7.66</v>
      </c>
      <c r="F18" s="12">
        <v>200.75999999999996</v>
      </c>
      <c r="G18" s="12">
        <f t="shared" si="1"/>
        <v>208.41999999999996</v>
      </c>
      <c r="H18" s="13">
        <f>+G18/G36</f>
        <v>3.6902159171147968E-2</v>
      </c>
      <c r="I18" s="14"/>
    </row>
    <row r="19" spans="2:9" ht="15" customHeight="1">
      <c r="B19" s="33"/>
      <c r="C19" s="11" t="s">
        <v>21</v>
      </c>
      <c r="D19" s="15" t="s">
        <v>14</v>
      </c>
      <c r="E19" s="12">
        <v>48</v>
      </c>
      <c r="F19" s="12">
        <v>193.74799999999999</v>
      </c>
      <c r="G19" s="12">
        <f t="shared" si="1"/>
        <v>241.74799999999999</v>
      </c>
      <c r="H19" s="13">
        <f>+G19/G36</f>
        <v>4.2803105149729778E-2</v>
      </c>
      <c r="I19" s="14"/>
    </row>
    <row r="20" spans="2:9">
      <c r="B20" s="33"/>
      <c r="C20" s="11" t="s">
        <v>22</v>
      </c>
      <c r="D20" s="15" t="s">
        <v>14</v>
      </c>
      <c r="E20" s="12">
        <v>40.700000000000003</v>
      </c>
      <c r="F20" s="15" t="s">
        <v>14</v>
      </c>
      <c r="G20" s="12">
        <f t="shared" si="1"/>
        <v>40.700000000000003</v>
      </c>
      <c r="H20" s="13">
        <f>+G20/G36</f>
        <v>7.2062080331336854E-3</v>
      </c>
      <c r="I20" s="14"/>
    </row>
    <row r="21" spans="2:9">
      <c r="B21" s="33"/>
      <c r="C21" s="11" t="s">
        <v>23</v>
      </c>
      <c r="D21" s="15" t="s">
        <v>14</v>
      </c>
      <c r="E21" s="15" t="s">
        <v>14</v>
      </c>
      <c r="F21" s="15">
        <v>456.09999999999991</v>
      </c>
      <c r="G21" s="12">
        <f t="shared" si="1"/>
        <v>456.09999999999991</v>
      </c>
      <c r="H21" s="13">
        <f>+G21/G36</f>
        <v>8.075556471528926E-2</v>
      </c>
      <c r="I21" s="14"/>
    </row>
    <row r="22" spans="2:9">
      <c r="B22" s="33"/>
      <c r="C22" s="11" t="s">
        <v>24</v>
      </c>
      <c r="D22" s="15" t="s">
        <v>14</v>
      </c>
      <c r="E22" s="15" t="s">
        <v>14</v>
      </c>
      <c r="F22" s="12">
        <v>78.23</v>
      </c>
      <c r="G22" s="12">
        <f t="shared" si="1"/>
        <v>78.23</v>
      </c>
      <c r="H22" s="13">
        <f>+G22/G36</f>
        <v>1.3851146300541725E-2</v>
      </c>
      <c r="I22" s="14"/>
    </row>
    <row r="23" spans="2:9">
      <c r="B23" s="33"/>
      <c r="C23" s="11" t="s">
        <v>25</v>
      </c>
      <c r="D23" s="15" t="s">
        <v>14</v>
      </c>
      <c r="E23" s="12">
        <v>61.3</v>
      </c>
      <c r="F23" s="15" t="s">
        <v>14</v>
      </c>
      <c r="G23" s="12">
        <f t="shared" si="1"/>
        <v>61.3</v>
      </c>
      <c r="H23" s="13">
        <f>+G23/G36</f>
        <v>1.0853576226808227E-2</v>
      </c>
      <c r="I23" s="14"/>
    </row>
    <row r="24" spans="2:9">
      <c r="B24" s="33"/>
      <c r="C24" s="11" t="s">
        <v>26</v>
      </c>
      <c r="D24" s="15" t="s">
        <v>14</v>
      </c>
      <c r="E24" s="12">
        <v>2.11</v>
      </c>
      <c r="F24" s="15" t="s">
        <v>14</v>
      </c>
      <c r="G24" s="12">
        <f t="shared" si="1"/>
        <v>2.11</v>
      </c>
      <c r="H24" s="13">
        <f>+G24/G36</f>
        <v>3.7358965478899447E-4</v>
      </c>
      <c r="I24" s="14"/>
    </row>
    <row r="25" spans="2:9">
      <c r="B25" s="33"/>
      <c r="C25" s="11" t="s">
        <v>27</v>
      </c>
      <c r="D25" s="15" t="s">
        <v>14</v>
      </c>
      <c r="E25" s="15" t="s">
        <v>14</v>
      </c>
      <c r="F25" s="15">
        <v>1.9</v>
      </c>
      <c r="G25" s="12">
        <f t="shared" si="1"/>
        <v>1.9</v>
      </c>
      <c r="H25" s="13">
        <f>+G25/G36</f>
        <v>3.3640774601852581E-4</v>
      </c>
      <c r="I25" s="14"/>
    </row>
    <row r="26" spans="2:9" ht="15" customHeight="1">
      <c r="B26" s="35"/>
      <c r="C26" s="21" t="s">
        <v>39</v>
      </c>
      <c r="D26" s="22" t="s">
        <v>14</v>
      </c>
      <c r="E26" s="23" t="s">
        <v>14</v>
      </c>
      <c r="F26" s="23">
        <v>84.3</v>
      </c>
      <c r="G26" s="24">
        <f t="shared" si="1"/>
        <v>84.3</v>
      </c>
      <c r="H26" s="25">
        <f>+G26/G36</f>
        <v>1.4925880520716698E-2</v>
      </c>
      <c r="I26" s="14"/>
    </row>
    <row r="27" spans="2:9">
      <c r="B27" s="33" t="s">
        <v>28</v>
      </c>
      <c r="C27" s="11" t="s">
        <v>29</v>
      </c>
      <c r="D27" s="15" t="s">
        <v>14</v>
      </c>
      <c r="E27" s="12">
        <v>204.53999999999996</v>
      </c>
      <c r="F27" s="12">
        <v>134</v>
      </c>
      <c r="G27" s="12">
        <f t="shared" si="1"/>
        <v>338.53999999999996</v>
      </c>
      <c r="H27" s="13">
        <f>+G27/G36</f>
        <v>5.9940778072164067E-2</v>
      </c>
      <c r="I27" s="14"/>
    </row>
    <row r="28" spans="2:9">
      <c r="B28" s="33"/>
      <c r="C28" s="11" t="s">
        <v>30</v>
      </c>
      <c r="D28" s="15" t="s">
        <v>14</v>
      </c>
      <c r="E28" s="12">
        <v>17.7</v>
      </c>
      <c r="F28" s="15" t="s">
        <v>14</v>
      </c>
      <c r="G28" s="12">
        <f t="shared" si="1"/>
        <v>17.7</v>
      </c>
      <c r="H28" s="13">
        <f>+G28/G36</f>
        <v>3.133903739225214E-3</v>
      </c>
      <c r="I28" s="14"/>
    </row>
    <row r="29" spans="2:9">
      <c r="B29" s="33"/>
      <c r="C29" s="11" t="s">
        <v>31</v>
      </c>
      <c r="D29" s="15" t="s">
        <v>14</v>
      </c>
      <c r="E29" s="15" t="s">
        <v>14</v>
      </c>
      <c r="F29" s="12">
        <v>65.7</v>
      </c>
      <c r="G29" s="12">
        <f t="shared" si="1"/>
        <v>65.7</v>
      </c>
      <c r="H29" s="13">
        <f>+G29/G36</f>
        <v>1.1632625743903762E-2</v>
      </c>
      <c r="I29" s="14"/>
    </row>
    <row r="30" spans="2:9">
      <c r="B30" s="33"/>
      <c r="C30" s="11" t="s">
        <v>32</v>
      </c>
      <c r="D30" s="15" t="s">
        <v>14</v>
      </c>
      <c r="E30" s="15" t="s">
        <v>14</v>
      </c>
      <c r="F30" s="12">
        <v>0.3</v>
      </c>
      <c r="G30" s="12">
        <f t="shared" si="1"/>
        <v>0.3</v>
      </c>
      <c r="H30" s="13">
        <f>+G30/G36</f>
        <v>5.3117012529240916E-5</v>
      </c>
      <c r="I30" s="14"/>
    </row>
    <row r="31" spans="2:9">
      <c r="B31" s="33"/>
      <c r="C31" s="11" t="s">
        <v>33</v>
      </c>
      <c r="D31" s="12">
        <v>5.5</v>
      </c>
      <c r="E31" s="15" t="s">
        <v>14</v>
      </c>
      <c r="F31" s="15" t="s">
        <v>14</v>
      </c>
      <c r="G31" s="12">
        <f t="shared" si="1"/>
        <v>5.5</v>
      </c>
      <c r="H31" s="13">
        <f>+G31/G36</f>
        <v>9.7381189636941683E-4</v>
      </c>
      <c r="I31" s="14"/>
    </row>
    <row r="32" spans="2:9">
      <c r="B32" s="33"/>
      <c r="C32" s="11" t="s">
        <v>34</v>
      </c>
      <c r="D32" s="15" t="s">
        <v>14</v>
      </c>
      <c r="E32" s="12">
        <v>6.6</v>
      </c>
      <c r="F32" s="15" t="s">
        <v>14</v>
      </c>
      <c r="G32" s="12">
        <f t="shared" si="1"/>
        <v>6.6</v>
      </c>
      <c r="H32" s="13">
        <f>+G32/G36</f>
        <v>1.1685742756433002E-3</v>
      </c>
      <c r="I32" s="14"/>
    </row>
    <row r="33" spans="2:9" ht="15" customHeight="1">
      <c r="B33" s="16"/>
      <c r="C33" s="11" t="s">
        <v>35</v>
      </c>
      <c r="D33" s="12">
        <v>1.5</v>
      </c>
      <c r="E33" s="15" t="s">
        <v>14</v>
      </c>
      <c r="F33" s="15" t="s">
        <v>14</v>
      </c>
      <c r="G33" s="12">
        <f t="shared" si="1"/>
        <v>1.5</v>
      </c>
      <c r="H33" s="13">
        <f>+G33/G36</f>
        <v>2.6558506264620462E-4</v>
      </c>
      <c r="I33" s="14"/>
    </row>
    <row r="34" spans="2:9">
      <c r="B34" s="36" t="s">
        <v>18</v>
      </c>
      <c r="C34" s="36"/>
      <c r="D34" s="17">
        <f>+SUM(D16:D33)</f>
        <v>351</v>
      </c>
      <c r="E34" s="17">
        <f>+SUM(E16:E33)</f>
        <v>452.51</v>
      </c>
      <c r="F34" s="17">
        <f>+SUM(F16:F33)</f>
        <v>1392.7379999999998</v>
      </c>
      <c r="G34" s="17">
        <f>+SUM(G16:G33)</f>
        <v>2196.2479999999996</v>
      </c>
      <c r="H34" s="26">
        <f>+SUM(H16:H33)</f>
        <v>0.38886044177773438</v>
      </c>
      <c r="I34" s="14"/>
    </row>
    <row r="35" spans="2:9" ht="17.25" customHeight="1">
      <c r="B35" s="27"/>
      <c r="C35" s="28"/>
      <c r="D35" s="12"/>
      <c r="E35" s="12"/>
      <c r="F35" s="12"/>
      <c r="G35" s="12"/>
      <c r="H35" s="20"/>
      <c r="I35" s="14"/>
    </row>
    <row r="36" spans="2:9" ht="11.25" customHeight="1">
      <c r="B36" s="37" t="s">
        <v>36</v>
      </c>
      <c r="C36" s="37"/>
      <c r="D36" s="29">
        <f>+D14+D34</f>
        <v>2322.9499999999998</v>
      </c>
      <c r="E36" s="29">
        <f>+E14+E34</f>
        <v>1820.11</v>
      </c>
      <c r="F36" s="29">
        <f>+F14+F34</f>
        <v>1504.8479999999997</v>
      </c>
      <c r="G36" s="29">
        <f>+G14+G34</f>
        <v>5647.9079999999994</v>
      </c>
      <c r="H36" s="30">
        <f>+H14+H34</f>
        <v>1.0000000000000002</v>
      </c>
    </row>
    <row r="37" spans="2:9" ht="14.25" customHeight="1">
      <c r="B37" s="31" t="s">
        <v>37</v>
      </c>
      <c r="C37" s="31"/>
      <c r="D37" s="31"/>
      <c r="E37" s="31"/>
      <c r="F37" s="31"/>
      <c r="G37" s="31"/>
      <c r="H37" s="31"/>
    </row>
    <row r="38" spans="2:9" ht="15.75" customHeight="1">
      <c r="B38" s="32"/>
      <c r="C38" s="32"/>
      <c r="D38" s="32"/>
      <c r="E38" s="32"/>
      <c r="F38" s="32"/>
      <c r="G38" s="32"/>
      <c r="H38" s="32"/>
    </row>
    <row r="39" spans="2:9" ht="13.5" customHeight="1"/>
    <row r="40" spans="2:9">
      <c r="B40" s="5"/>
      <c r="C40" s="5"/>
      <c r="D40" s="5"/>
      <c r="E40" s="5"/>
      <c r="F40" s="5"/>
      <c r="G40" s="5"/>
      <c r="H40" s="5"/>
    </row>
    <row r="41" spans="2:9">
      <c r="B41" s="5"/>
      <c r="C41" s="5"/>
      <c r="D41" s="5"/>
      <c r="E41" s="5"/>
      <c r="F41" s="5"/>
      <c r="G41" s="5"/>
      <c r="H41" s="5"/>
    </row>
    <row r="42" spans="2:9">
      <c r="B42" s="5"/>
      <c r="C42" s="5"/>
      <c r="D42" s="5"/>
      <c r="E42" s="5"/>
      <c r="F42" s="5"/>
      <c r="G42" s="5"/>
      <c r="H42" s="5"/>
    </row>
    <row r="43" spans="2:9">
      <c r="B43" s="5"/>
      <c r="C43" s="5"/>
      <c r="D43" s="5"/>
      <c r="E43" s="5"/>
      <c r="F43" s="5"/>
      <c r="G43" s="5"/>
      <c r="H43" s="5"/>
    </row>
    <row r="44" spans="2:9">
      <c r="B44" s="5"/>
      <c r="C44" s="5"/>
      <c r="D44" s="5"/>
      <c r="E44" s="5"/>
      <c r="F44" s="5"/>
      <c r="G44" s="5"/>
      <c r="H44" s="5"/>
    </row>
    <row r="45" spans="2:9">
      <c r="B45" s="5"/>
      <c r="C45" s="5"/>
      <c r="D45" s="5"/>
      <c r="E45" s="5"/>
      <c r="F45" s="5"/>
      <c r="G45" s="5"/>
      <c r="H45" s="5"/>
    </row>
    <row r="46" spans="2:9">
      <c r="B46" s="5"/>
      <c r="C46" s="5"/>
      <c r="D46" s="5"/>
      <c r="E46" s="5"/>
      <c r="F46" s="5"/>
      <c r="G46" s="5"/>
      <c r="H46" s="5"/>
    </row>
    <row r="47" spans="2:9">
      <c r="B47" s="5"/>
      <c r="C47" s="5"/>
      <c r="D47" s="5"/>
      <c r="E47" s="5"/>
      <c r="F47" s="5"/>
      <c r="G47" s="5"/>
      <c r="H47" s="5"/>
    </row>
    <row r="48" spans="2:9">
      <c r="B48" s="5"/>
      <c r="C48" s="5"/>
      <c r="D48" s="5"/>
      <c r="E48" s="5"/>
      <c r="F48" s="5"/>
      <c r="G48" s="5"/>
      <c r="H48" s="5"/>
    </row>
    <row r="49" spans="2:8">
      <c r="B49" s="5"/>
      <c r="C49" s="5"/>
      <c r="D49" s="5"/>
      <c r="E49" s="5"/>
      <c r="F49" s="5"/>
      <c r="G49" s="5"/>
      <c r="H49" s="5"/>
    </row>
    <row r="50" spans="2:8">
      <c r="B50" s="5"/>
      <c r="C50" s="5"/>
      <c r="D50" s="5"/>
      <c r="E50" s="5"/>
      <c r="F50" s="5"/>
      <c r="G50" s="5"/>
      <c r="H50" s="5"/>
    </row>
    <row r="51" spans="2:8">
      <c r="B51" s="5"/>
      <c r="C51" s="5"/>
      <c r="D51" s="5"/>
      <c r="E51" s="5"/>
      <c r="F51" s="5"/>
      <c r="G51" s="5"/>
      <c r="H51" s="5"/>
    </row>
    <row r="52" spans="2:8">
      <c r="B52" s="5"/>
      <c r="C52" s="5"/>
      <c r="D52" s="5"/>
      <c r="E52" s="5"/>
      <c r="F52" s="5"/>
      <c r="G52" s="5"/>
      <c r="H52" s="5"/>
    </row>
    <row r="53" spans="2:8">
      <c r="B53" s="5"/>
      <c r="C53" s="5"/>
      <c r="D53" s="5"/>
      <c r="E53" s="5"/>
      <c r="F53" s="5"/>
      <c r="G53" s="5"/>
      <c r="H53" s="5"/>
    </row>
    <row r="54" spans="2:8">
      <c r="B54" s="5"/>
      <c r="C54" s="5"/>
      <c r="D54" s="5"/>
      <c r="E54" s="5"/>
      <c r="F54" s="5"/>
      <c r="G54" s="5"/>
      <c r="H54" s="5"/>
    </row>
    <row r="55" spans="2:8">
      <c r="B55" s="5"/>
      <c r="C55" s="5"/>
      <c r="D55" s="5"/>
      <c r="E55" s="5"/>
      <c r="F55" s="5"/>
      <c r="G55" s="5"/>
      <c r="H55" s="5"/>
    </row>
    <row r="56" spans="2:8">
      <c r="B56" s="5"/>
      <c r="C56" s="5"/>
      <c r="D56" s="5"/>
      <c r="E56" s="5"/>
      <c r="F56" s="5"/>
      <c r="G56" s="5"/>
      <c r="H56" s="5"/>
    </row>
    <row r="57" spans="2:8">
      <c r="B57" s="5"/>
      <c r="C57" s="5"/>
      <c r="D57" s="5"/>
      <c r="E57" s="5"/>
      <c r="F57" s="5"/>
      <c r="G57" s="5"/>
      <c r="H57" s="5"/>
    </row>
    <row r="58" spans="2:8">
      <c r="B58" s="5"/>
      <c r="C58" s="5"/>
      <c r="D58" s="5"/>
      <c r="E58" s="5"/>
      <c r="F58" s="5"/>
      <c r="G58" s="5"/>
      <c r="H58" s="5"/>
    </row>
    <row r="59" spans="2:8">
      <c r="B59" s="5"/>
      <c r="C59" s="5"/>
      <c r="D59" s="5"/>
      <c r="E59" s="5"/>
      <c r="F59" s="5"/>
      <c r="G59" s="5"/>
      <c r="H59" s="5"/>
    </row>
    <row r="60" spans="2:8">
      <c r="B60" s="5"/>
      <c r="C60" s="5"/>
      <c r="D60" s="5"/>
      <c r="E60" s="5"/>
      <c r="F60" s="5"/>
      <c r="G60" s="5"/>
      <c r="H60" s="5"/>
    </row>
    <row r="61" spans="2:8">
      <c r="B61" s="5"/>
      <c r="C61" s="5"/>
      <c r="D61" s="5"/>
      <c r="E61" s="5"/>
      <c r="F61" s="5"/>
      <c r="G61" s="5"/>
      <c r="H61" s="5"/>
    </row>
    <row r="62" spans="2:8">
      <c r="B62" s="5"/>
      <c r="C62" s="5"/>
      <c r="D62" s="5"/>
      <c r="E62" s="5"/>
      <c r="F62" s="5"/>
      <c r="G62" s="5"/>
      <c r="H62" s="5"/>
    </row>
    <row r="63" spans="2:8">
      <c r="B63" s="5"/>
      <c r="C63" s="5"/>
      <c r="D63" s="5"/>
      <c r="E63" s="5"/>
      <c r="F63" s="5"/>
      <c r="G63" s="5"/>
      <c r="H63" s="5"/>
    </row>
    <row r="64" spans="2:8">
      <c r="B64" s="5"/>
      <c r="C64" s="5"/>
      <c r="D64" s="5"/>
      <c r="E64" s="5"/>
      <c r="F64" s="5"/>
      <c r="G64" s="5"/>
      <c r="H64" s="5"/>
    </row>
    <row r="65" spans="2:8">
      <c r="B65" s="5"/>
      <c r="C65" s="5"/>
      <c r="D65" s="5"/>
      <c r="E65" s="5"/>
      <c r="F65" s="5"/>
      <c r="G65" s="5"/>
      <c r="H65" s="5"/>
    </row>
    <row r="66" spans="2:8">
      <c r="B66" s="5"/>
      <c r="C66" s="5"/>
      <c r="D66" s="5"/>
      <c r="E66" s="5"/>
      <c r="F66" s="5"/>
      <c r="G66" s="5"/>
      <c r="H66" s="5"/>
    </row>
    <row r="67" spans="2:8">
      <c r="B67" s="5"/>
      <c r="C67" s="5"/>
      <c r="D67" s="5"/>
      <c r="E67" s="5"/>
      <c r="F67" s="5"/>
      <c r="G67" s="5"/>
      <c r="H67" s="5"/>
    </row>
    <row r="68" spans="2:8">
      <c r="B68" s="5"/>
      <c r="C68" s="5"/>
      <c r="D68" s="5"/>
      <c r="E68" s="5"/>
      <c r="F68" s="5"/>
      <c r="G68" s="5"/>
      <c r="H68" s="5"/>
    </row>
    <row r="69" spans="2:8">
      <c r="B69" s="5"/>
      <c r="C69" s="5"/>
      <c r="D69" s="5"/>
      <c r="E69" s="5"/>
      <c r="F69" s="5"/>
      <c r="G69" s="5"/>
      <c r="H69" s="5"/>
    </row>
    <row r="70" spans="2:8">
      <c r="B70" s="5"/>
      <c r="C70" s="5"/>
      <c r="D70" s="5"/>
      <c r="E70" s="5"/>
      <c r="F70" s="5"/>
      <c r="G70" s="5"/>
      <c r="H70" s="5"/>
    </row>
    <row r="71" spans="2:8">
      <c r="B71" s="5"/>
      <c r="C71" s="5"/>
      <c r="D71" s="5"/>
      <c r="E71" s="5"/>
      <c r="F71" s="5"/>
      <c r="G71" s="5"/>
      <c r="H71" s="5"/>
    </row>
    <row r="72" spans="2:8">
      <c r="B72" s="5"/>
      <c r="C72" s="5"/>
      <c r="D72" s="5"/>
      <c r="E72" s="5"/>
      <c r="F72" s="5"/>
      <c r="G72" s="5"/>
      <c r="H72" s="5"/>
    </row>
    <row r="73" spans="2:8">
      <c r="B73" s="5"/>
      <c r="C73" s="5"/>
      <c r="D73" s="5"/>
      <c r="E73" s="5"/>
      <c r="F73" s="5"/>
      <c r="G73" s="5"/>
      <c r="H73" s="5"/>
    </row>
    <row r="74" spans="2:8">
      <c r="B74" s="5"/>
      <c r="C74" s="5"/>
      <c r="D74" s="5"/>
      <c r="E74" s="5"/>
      <c r="F74" s="5"/>
      <c r="G74" s="5"/>
      <c r="H74" s="5"/>
    </row>
    <row r="75" spans="2:8">
      <c r="B75" s="5"/>
      <c r="C75" s="5"/>
      <c r="D75" s="5"/>
      <c r="E75" s="5"/>
      <c r="F75" s="5"/>
      <c r="G75" s="5"/>
      <c r="H75" s="5"/>
    </row>
    <row r="76" spans="2:8">
      <c r="B76" s="5"/>
      <c r="C76" s="5"/>
      <c r="D76" s="5"/>
      <c r="E76" s="5"/>
      <c r="F76" s="5"/>
      <c r="G76" s="5"/>
      <c r="H76" s="5"/>
    </row>
    <row r="77" spans="2:8">
      <c r="B77" s="5"/>
      <c r="C77" s="5"/>
      <c r="D77" s="5"/>
      <c r="E77" s="5"/>
      <c r="F77" s="5"/>
      <c r="G77" s="5"/>
      <c r="H77" s="5"/>
    </row>
  </sheetData>
  <mergeCells count="18">
    <mergeCell ref="B36:C36"/>
    <mergeCell ref="B37:H37"/>
    <mergeCell ref="B38:H38"/>
    <mergeCell ref="B11:B12"/>
    <mergeCell ref="B14:C14"/>
    <mergeCell ref="B16:B26"/>
    <mergeCell ref="B27:B32"/>
    <mergeCell ref="B34:C34"/>
    <mergeCell ref="B1:H1"/>
    <mergeCell ref="B2:H2"/>
    <mergeCell ref="B3:H3"/>
    <mergeCell ref="B6:H6"/>
    <mergeCell ref="D7:F7"/>
    <mergeCell ref="G7:G8"/>
    <mergeCell ref="H7:H8"/>
    <mergeCell ref="B8:B9"/>
    <mergeCell ref="C8:C9"/>
    <mergeCell ref="D9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 II-5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Luis Adolfo Salinas San Martin</cp:lastModifiedBy>
  <dcterms:created xsi:type="dcterms:W3CDTF">2014-11-12T19:17:41Z</dcterms:created>
  <dcterms:modified xsi:type="dcterms:W3CDTF">2015-08-20T20:37:23Z</dcterms:modified>
</cp:coreProperties>
</file>